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95" windowHeight="12105"/>
  </bookViews>
  <sheets>
    <sheet name="총괄" sheetId="1" r:id="rId1"/>
  </sheets>
  <definedNames>
    <definedName name="_xlnm.Print_Titles" localSheetId="0">총괄!$1:$2</definedName>
  </definedNames>
  <calcPr calcId="125725"/>
</workbook>
</file>

<file path=xl/calcChain.xml><?xml version="1.0" encoding="utf-8"?>
<calcChain xmlns="http://schemas.openxmlformats.org/spreadsheetml/2006/main">
  <c r="E44" i="1"/>
  <c r="D44"/>
  <c r="C44"/>
  <c r="F43"/>
  <c r="F42"/>
  <c r="E41"/>
  <c r="D41"/>
  <c r="C41"/>
  <c r="F40"/>
  <c r="F39"/>
  <c r="E38"/>
  <c r="D38"/>
  <c r="C38"/>
  <c r="F37"/>
  <c r="F36"/>
  <c r="F38" s="1"/>
  <c r="E35"/>
  <c r="D35"/>
  <c r="C35"/>
  <c r="F34"/>
  <c r="F33"/>
  <c r="E32"/>
  <c r="D32"/>
  <c r="C32"/>
  <c r="F31"/>
  <c r="F30"/>
  <c r="E29"/>
  <c r="D29"/>
  <c r="C29"/>
  <c r="F28"/>
  <c r="F27"/>
  <c r="E25"/>
  <c r="D25"/>
  <c r="C25"/>
  <c r="F25" s="1"/>
  <c r="E24"/>
  <c r="E26" s="1"/>
  <c r="D24"/>
  <c r="D26" s="1"/>
  <c r="C24"/>
  <c r="C26" s="1"/>
  <c r="E21"/>
  <c r="D21"/>
  <c r="C21"/>
  <c r="F20"/>
  <c r="F19"/>
  <c r="F21" s="1"/>
  <c r="E18"/>
  <c r="D18"/>
  <c r="C18"/>
  <c r="F17"/>
  <c r="F16"/>
  <c r="E15"/>
  <c r="D15"/>
  <c r="C15"/>
  <c r="F14"/>
  <c r="F13"/>
  <c r="F15" s="1"/>
  <c r="E12"/>
  <c r="D12"/>
  <c r="C12"/>
  <c r="F11"/>
  <c r="F10"/>
  <c r="E9"/>
  <c r="D9"/>
  <c r="C9"/>
  <c r="F8"/>
  <c r="F7"/>
  <c r="F9" s="1"/>
  <c r="E5"/>
  <c r="D5"/>
  <c r="C5"/>
  <c r="E4"/>
  <c r="E6" s="1"/>
  <c r="D4"/>
  <c r="D6" s="1"/>
  <c r="C4"/>
  <c r="C6" s="1"/>
  <c r="F5" l="1"/>
  <c r="F29"/>
  <c r="F44"/>
  <c r="F12"/>
  <c r="F18"/>
  <c r="F32"/>
  <c r="F35"/>
  <c r="F41"/>
  <c r="F4"/>
  <c r="F6" s="1"/>
  <c r="F24"/>
  <c r="F26" s="1"/>
</calcChain>
</file>

<file path=xl/sharedStrings.xml><?xml version="1.0" encoding="utf-8"?>
<sst xmlns="http://schemas.openxmlformats.org/spreadsheetml/2006/main" count="65" uniqueCount="23">
  <si>
    <t>2013년도 인성원 세입·세출 결산 총괄표</t>
    <phoneticPr fontId="4" type="noConversion"/>
  </si>
  <si>
    <t>관 별</t>
    <phoneticPr fontId="4" type="noConversion"/>
  </si>
  <si>
    <t>구 분</t>
    <phoneticPr fontId="4" type="noConversion"/>
  </si>
  <si>
    <t>정부보조금</t>
    <phoneticPr fontId="4" type="noConversion"/>
  </si>
  <si>
    <t>시설부담금</t>
    <phoneticPr fontId="4" type="noConversion"/>
  </si>
  <si>
    <t>후원금</t>
    <phoneticPr fontId="4" type="noConversion"/>
  </si>
  <si>
    <t>계</t>
  </si>
  <si>
    <t>세입 합계</t>
    <phoneticPr fontId="4" type="noConversion"/>
  </si>
  <si>
    <t>예 산</t>
  </si>
  <si>
    <t>결 산</t>
  </si>
  <si>
    <t>증 감</t>
  </si>
  <si>
    <t>보조금수입</t>
  </si>
  <si>
    <t>후  원  금</t>
    <phoneticPr fontId="4" type="noConversion"/>
  </si>
  <si>
    <t>전  입  금</t>
    <phoneticPr fontId="4" type="noConversion"/>
  </si>
  <si>
    <t>이  월  금</t>
    <phoneticPr fontId="4" type="noConversion"/>
  </si>
  <si>
    <t>잡  수  입</t>
    <phoneticPr fontId="4" type="noConversion"/>
  </si>
  <si>
    <t>세출 합계</t>
    <phoneticPr fontId="4" type="noConversion"/>
  </si>
  <si>
    <t>예 산</t>
    <phoneticPr fontId="4" type="noConversion"/>
  </si>
  <si>
    <t>사  무  비</t>
    <phoneticPr fontId="4" type="noConversion"/>
  </si>
  <si>
    <t>재산조성비</t>
    <phoneticPr fontId="4" type="noConversion"/>
  </si>
  <si>
    <t>사  업  비</t>
    <phoneticPr fontId="4" type="noConversion"/>
  </si>
  <si>
    <t>잡  지  출</t>
    <phoneticPr fontId="4" type="noConversion"/>
  </si>
  <si>
    <t>반  환  금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</si>
</sst>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8"/>
      <name val="돋움"/>
      <family val="3"/>
      <charset val="129"/>
    </font>
    <font>
      <b/>
      <sz val="20"/>
      <name val="맑은 고딕"/>
      <family val="3"/>
      <charset val="129"/>
    </font>
    <font>
      <b/>
      <sz val="14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0.5"/>
      <color indexed="8"/>
      <name val="맑은 고딕"/>
      <family val="3"/>
      <charset val="129"/>
    </font>
    <font>
      <sz val="10.5"/>
      <color indexed="8"/>
      <name val="맑은 고딕"/>
      <family val="3"/>
      <charset val="129"/>
    </font>
    <font>
      <sz val="10.5"/>
      <name val="맑은 고딕"/>
      <family val="3"/>
      <charset val="129"/>
    </font>
    <font>
      <b/>
      <sz val="13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0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1" fontId="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/>
    <xf numFmtId="41" fontId="5" fillId="0" borderId="0" xfId="1" applyFont="1" applyAlignment="1">
      <alignment horizontal="center" vertical="center"/>
    </xf>
    <xf numFmtId="41" fontId="6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 wrapText="1"/>
    </xf>
    <xf numFmtId="41" fontId="7" fillId="2" borderId="2" xfId="1" applyFont="1" applyFill="1" applyBorder="1" applyAlignment="1">
      <alignment horizontal="center" vertical="center" wrapText="1"/>
    </xf>
    <xf numFmtId="41" fontId="7" fillId="2" borderId="3" xfId="1" applyFont="1" applyFill="1" applyBorder="1" applyAlignment="1">
      <alignment horizontal="center" vertical="center" wrapText="1"/>
    </xf>
    <xf numFmtId="41" fontId="7" fillId="2" borderId="4" xfId="1" applyFont="1" applyFill="1" applyBorder="1" applyAlignment="1">
      <alignment horizontal="center" vertical="center" wrapText="1"/>
    </xf>
    <xf numFmtId="41" fontId="8" fillId="2" borderId="5" xfId="1" applyFont="1" applyFill="1" applyBorder="1" applyAlignment="1">
      <alignment horizontal="center" vertical="center"/>
    </xf>
    <xf numFmtId="41" fontId="9" fillId="2" borderId="6" xfId="1" applyFont="1" applyFill="1" applyBorder="1" applyAlignment="1">
      <alignment horizontal="center" vertical="center" wrapText="1"/>
    </xf>
    <xf numFmtId="41" fontId="8" fillId="2" borderId="7" xfId="0" applyNumberFormat="1" applyFont="1" applyFill="1" applyBorder="1" applyAlignment="1">
      <alignment horizontal="center" vertical="center"/>
    </xf>
    <xf numFmtId="41" fontId="8" fillId="2" borderId="6" xfId="0" applyNumberFormat="1" applyFont="1" applyFill="1" applyBorder="1" applyAlignment="1">
      <alignment horizontal="center" vertical="center"/>
    </xf>
    <xf numFmtId="41" fontId="8" fillId="2" borderId="8" xfId="0" applyNumberFormat="1" applyFont="1" applyFill="1" applyBorder="1" applyAlignment="1">
      <alignment horizontal="center" vertical="center"/>
    </xf>
    <xf numFmtId="41" fontId="8" fillId="2" borderId="9" xfId="1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horizontal="center" vertical="center" wrapText="1"/>
    </xf>
    <xf numFmtId="41" fontId="8" fillId="2" borderId="11" xfId="0" applyNumberFormat="1" applyFont="1" applyFill="1" applyBorder="1" applyAlignment="1">
      <alignment horizontal="center" vertical="center"/>
    </xf>
    <xf numFmtId="41" fontId="8" fillId="2" borderId="10" xfId="0" applyNumberFormat="1" applyFont="1" applyFill="1" applyBorder="1" applyAlignment="1">
      <alignment horizontal="center" vertical="center"/>
    </xf>
    <xf numFmtId="41" fontId="8" fillId="2" borderId="12" xfId="0" applyNumberFormat="1" applyFont="1" applyFill="1" applyBorder="1" applyAlignment="1">
      <alignment horizontal="center" vertical="center"/>
    </xf>
    <xf numFmtId="41" fontId="8" fillId="2" borderId="13" xfId="1" applyFont="1" applyFill="1" applyBorder="1" applyAlignment="1">
      <alignment horizontal="center" vertical="center"/>
    </xf>
    <xf numFmtId="41" fontId="9" fillId="2" borderId="14" xfId="1" applyFont="1" applyFill="1" applyBorder="1" applyAlignment="1">
      <alignment horizontal="center" vertical="center" wrapText="1"/>
    </xf>
    <xf numFmtId="41" fontId="8" fillId="2" borderId="15" xfId="0" applyNumberFormat="1" applyFont="1" applyFill="1" applyBorder="1" applyAlignment="1">
      <alignment horizontal="center" vertical="center"/>
    </xf>
    <xf numFmtId="41" fontId="8" fillId="2" borderId="16" xfId="0" applyNumberFormat="1" applyFont="1" applyFill="1" applyBorder="1" applyAlignment="1">
      <alignment horizontal="center" vertical="center"/>
    </xf>
    <xf numFmtId="41" fontId="10" fillId="3" borderId="5" xfId="1" applyFont="1" applyFill="1" applyBorder="1" applyAlignment="1">
      <alignment horizontal="center" vertical="center" wrapText="1"/>
    </xf>
    <xf numFmtId="41" fontId="11" fillId="0" borderId="17" xfId="1" applyFont="1" applyBorder="1" applyAlignment="1">
      <alignment horizontal="center" vertical="center" wrapText="1"/>
    </xf>
    <xf numFmtId="41" fontId="12" fillId="0" borderId="18" xfId="0" applyNumberFormat="1" applyFont="1" applyBorder="1" applyAlignment="1">
      <alignment horizontal="center" vertical="center"/>
    </xf>
    <xf numFmtId="41" fontId="12" fillId="0" borderId="17" xfId="0" applyNumberFormat="1" applyFont="1" applyBorder="1" applyAlignment="1">
      <alignment horizontal="center" vertical="center"/>
    </xf>
    <xf numFmtId="41" fontId="12" fillId="0" borderId="19" xfId="0" applyNumberFormat="1" applyFont="1" applyBorder="1" applyAlignment="1">
      <alignment horizontal="center" vertical="center"/>
    </xf>
    <xf numFmtId="41" fontId="10" fillId="3" borderId="9" xfId="1" applyFont="1" applyFill="1" applyBorder="1" applyAlignment="1">
      <alignment horizontal="center" vertical="center" wrapText="1"/>
    </xf>
    <xf numFmtId="41" fontId="11" fillId="0" borderId="10" xfId="1" applyFont="1" applyBorder="1" applyAlignment="1">
      <alignment horizontal="center" vertical="center" wrapText="1"/>
    </xf>
    <xf numFmtId="41" fontId="12" fillId="0" borderId="11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1" fontId="12" fillId="0" borderId="12" xfId="0" applyNumberFormat="1" applyFont="1" applyBorder="1" applyAlignment="1">
      <alignment horizontal="center" vertical="center"/>
    </xf>
    <xf numFmtId="41" fontId="10" fillId="3" borderId="20" xfId="1" applyFont="1" applyFill="1" applyBorder="1" applyAlignment="1">
      <alignment horizontal="center" vertical="center" wrapText="1"/>
    </xf>
    <xf numFmtId="41" fontId="11" fillId="0" borderId="21" xfId="1" applyFont="1" applyBorder="1" applyAlignment="1">
      <alignment horizontal="center" vertical="center" wrapText="1"/>
    </xf>
    <xf numFmtId="41" fontId="12" fillId="0" borderId="21" xfId="0" applyNumberFormat="1" applyFont="1" applyBorder="1" applyAlignment="1">
      <alignment horizontal="center" vertical="center"/>
    </xf>
    <xf numFmtId="41" fontId="12" fillId="0" borderId="22" xfId="0" applyNumberFormat="1" applyFont="1" applyBorder="1" applyAlignment="1">
      <alignment horizontal="center" vertical="center"/>
    </xf>
    <xf numFmtId="41" fontId="10" fillId="3" borderId="23" xfId="1" applyFont="1" applyFill="1" applyBorder="1" applyAlignment="1">
      <alignment horizontal="center" vertical="center" wrapText="1"/>
    </xf>
    <xf numFmtId="41" fontId="11" fillId="0" borderId="24" xfId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/>
    </xf>
    <xf numFmtId="41" fontId="12" fillId="0" borderId="25" xfId="0" applyNumberFormat="1" applyFont="1" applyBorder="1" applyAlignment="1">
      <alignment horizontal="center" vertical="center"/>
    </xf>
    <xf numFmtId="41" fontId="12" fillId="0" borderId="26" xfId="0" applyNumberFormat="1" applyFont="1" applyBorder="1" applyAlignment="1">
      <alignment horizontal="center" vertical="center"/>
    </xf>
    <xf numFmtId="41" fontId="10" fillId="0" borderId="23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1" fontId="11" fillId="0" borderId="28" xfId="1" applyFont="1" applyBorder="1" applyAlignment="1">
      <alignment horizontal="center" vertical="center" wrapText="1"/>
    </xf>
    <xf numFmtId="41" fontId="12" fillId="0" borderId="28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41" fontId="7" fillId="4" borderId="3" xfId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 wrapText="1"/>
    </xf>
    <xf numFmtId="41" fontId="7" fillId="4" borderId="4" xfId="1" applyFont="1" applyFill="1" applyBorder="1" applyAlignment="1">
      <alignment horizontal="center" vertical="center" wrapText="1"/>
    </xf>
    <xf numFmtId="0" fontId="8" fillId="4" borderId="5" xfId="1" applyNumberFormat="1" applyFont="1" applyFill="1" applyBorder="1" applyAlignment="1">
      <alignment horizontal="center" vertical="center"/>
    </xf>
    <xf numFmtId="0" fontId="9" fillId="4" borderId="7" xfId="1" applyNumberFormat="1" applyFont="1" applyFill="1" applyBorder="1" applyAlignment="1">
      <alignment horizontal="center" vertical="center" wrapText="1"/>
    </xf>
    <xf numFmtId="41" fontId="8" fillId="4" borderId="7" xfId="0" applyNumberFormat="1" applyFont="1" applyFill="1" applyBorder="1" applyAlignment="1">
      <alignment horizontal="center" vertical="center"/>
    </xf>
    <xf numFmtId="41" fontId="8" fillId="4" borderId="8" xfId="0" applyNumberFormat="1" applyFont="1" applyFill="1" applyBorder="1" applyAlignment="1">
      <alignment horizontal="center" vertical="center"/>
    </xf>
    <xf numFmtId="0" fontId="8" fillId="4" borderId="9" xfId="1" applyNumberFormat="1" applyFont="1" applyFill="1" applyBorder="1" applyAlignment="1">
      <alignment horizontal="center" vertical="center"/>
    </xf>
    <xf numFmtId="0" fontId="9" fillId="4" borderId="11" xfId="1" applyNumberFormat="1" applyFont="1" applyFill="1" applyBorder="1" applyAlignment="1">
      <alignment horizontal="center" vertical="center" wrapText="1"/>
    </xf>
    <xf numFmtId="41" fontId="8" fillId="4" borderId="11" xfId="0" applyNumberFormat="1" applyFont="1" applyFill="1" applyBorder="1" applyAlignment="1">
      <alignment horizontal="center" vertical="center"/>
    </xf>
    <xf numFmtId="41" fontId="8" fillId="4" borderId="12" xfId="0" applyNumberFormat="1" applyFont="1" applyFill="1" applyBorder="1" applyAlignment="1">
      <alignment horizontal="center" vertical="center"/>
    </xf>
    <xf numFmtId="0" fontId="8" fillId="4" borderId="13" xfId="1" applyNumberFormat="1" applyFont="1" applyFill="1" applyBorder="1" applyAlignment="1">
      <alignment horizontal="center" vertical="center"/>
    </xf>
    <xf numFmtId="0" fontId="9" fillId="4" borderId="15" xfId="1" applyNumberFormat="1" applyFont="1" applyFill="1" applyBorder="1" applyAlignment="1">
      <alignment horizontal="center" vertical="center" wrapText="1"/>
    </xf>
    <xf numFmtId="41" fontId="8" fillId="4" borderId="15" xfId="0" applyNumberFormat="1" applyFont="1" applyFill="1" applyBorder="1" applyAlignment="1">
      <alignment horizontal="center" vertical="center"/>
    </xf>
    <xf numFmtId="41" fontId="8" fillId="4" borderId="16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 wrapText="1"/>
    </xf>
    <xf numFmtId="0" fontId="11" fillId="0" borderId="18" xfId="1" applyNumberFormat="1" applyFont="1" applyBorder="1" applyAlignment="1">
      <alignment horizontal="center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center" vertical="center" wrapText="1"/>
    </xf>
    <xf numFmtId="0" fontId="10" fillId="3" borderId="20" xfId="0" applyNumberFormat="1" applyFont="1" applyFill="1" applyBorder="1" applyAlignment="1">
      <alignment horizontal="center" vertical="center" wrapText="1"/>
    </xf>
    <xf numFmtId="0" fontId="11" fillId="0" borderId="30" xfId="1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1" fillId="0" borderId="26" xfId="1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27" xfId="0" applyNumberFormat="1" applyFont="1" applyBorder="1" applyAlignment="1">
      <alignment horizontal="center" vertical="center" wrapText="1"/>
    </xf>
    <xf numFmtId="0" fontId="11" fillId="0" borderId="31" xfId="1" applyNumberFormat="1" applyFont="1" applyBorder="1" applyAlignment="1">
      <alignment horizontal="center" vertical="center" wrapText="1"/>
    </xf>
  </cellXfs>
  <cellStyles count="7">
    <cellStyle name="쉼표 [0]" xfId="1" builtinId="6"/>
    <cellStyle name="쉼표 [0] 2" xfId="2"/>
    <cellStyle name="쉼표 [0] 3" xfId="3"/>
    <cellStyle name="표준" xfId="0" builtinId="0"/>
    <cellStyle name="표준 2" xfId="4"/>
    <cellStyle name="표준 3" xfId="5"/>
    <cellStyle name="표준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4"/>
  <sheetViews>
    <sheetView tabSelected="1" workbookViewId="0">
      <selection activeCell="F44" sqref="F44"/>
    </sheetView>
  </sheetViews>
  <sheetFormatPr defaultRowHeight="16.5"/>
  <cols>
    <col min="1" max="1" width="12.77734375" style="46" customWidth="1"/>
    <col min="2" max="2" width="6.77734375" style="46" customWidth="1"/>
    <col min="3" max="3" width="15.77734375" style="46" customWidth="1"/>
    <col min="4" max="4" width="14.77734375" style="46" customWidth="1"/>
    <col min="5" max="5" width="13.77734375" style="46" customWidth="1"/>
    <col min="6" max="6" width="17.77734375" style="46" customWidth="1"/>
  </cols>
  <sheetData>
    <row r="1" spans="1:6" ht="45" customHeight="1">
      <c r="A1" s="1" t="s">
        <v>0</v>
      </c>
      <c r="B1" s="1"/>
      <c r="C1" s="1"/>
      <c r="D1" s="1"/>
      <c r="E1" s="1"/>
      <c r="F1" s="1"/>
    </row>
    <row r="2" spans="1:6" ht="15" customHeight="1" thickBot="1">
      <c r="A2" s="2"/>
      <c r="B2" s="2"/>
      <c r="C2" s="2"/>
      <c r="D2" s="2"/>
      <c r="E2" s="2"/>
      <c r="F2" s="2"/>
    </row>
    <row r="3" spans="1:6" ht="24.95" customHeight="1" thickBot="1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6" t="s">
        <v>6</v>
      </c>
    </row>
    <row r="4" spans="1:6" ht="18" customHeight="1" thickTop="1">
      <c r="A4" s="7" t="s">
        <v>7</v>
      </c>
      <c r="B4" s="8" t="s">
        <v>8</v>
      </c>
      <c r="C4" s="9">
        <f t="shared" ref="C4:E5" si="0">C7+C10+C13+C16+C19</f>
        <v>921475000</v>
      </c>
      <c r="D4" s="10">
        <f>D7+D10+D13+D16+D19</f>
        <v>15194000</v>
      </c>
      <c r="E4" s="10">
        <f t="shared" si="0"/>
        <v>26005000</v>
      </c>
      <c r="F4" s="11">
        <f>SUM(C4:E4)</f>
        <v>962674000</v>
      </c>
    </row>
    <row r="5" spans="1:6" ht="18" customHeight="1">
      <c r="A5" s="12"/>
      <c r="B5" s="13" t="s">
        <v>9</v>
      </c>
      <c r="C5" s="14">
        <f>C8+C11+C14+C17+C20</f>
        <v>916432131</v>
      </c>
      <c r="D5" s="15">
        <f t="shared" si="0"/>
        <v>15094277</v>
      </c>
      <c r="E5" s="15">
        <f t="shared" si="0"/>
        <v>25361879</v>
      </c>
      <c r="F5" s="16">
        <f>SUM(C5:E5)</f>
        <v>956888287</v>
      </c>
    </row>
    <row r="6" spans="1:6" ht="18" customHeight="1" thickBot="1">
      <c r="A6" s="17"/>
      <c r="B6" s="18" t="s">
        <v>10</v>
      </c>
      <c r="C6" s="19">
        <f>C4-C5</f>
        <v>5042869</v>
      </c>
      <c r="D6" s="19">
        <f t="shared" ref="D6:F6" si="1">D4-D5</f>
        <v>99723</v>
      </c>
      <c r="E6" s="19">
        <f t="shared" si="1"/>
        <v>643121</v>
      </c>
      <c r="F6" s="20">
        <f t="shared" si="1"/>
        <v>5785713</v>
      </c>
    </row>
    <row r="7" spans="1:6" ht="18" customHeight="1" thickTop="1">
      <c r="A7" s="21" t="s">
        <v>11</v>
      </c>
      <c r="B7" s="22" t="s">
        <v>8</v>
      </c>
      <c r="C7" s="23">
        <v>921475000</v>
      </c>
      <c r="D7" s="24">
        <v>0</v>
      </c>
      <c r="E7" s="24">
        <v>0</v>
      </c>
      <c r="F7" s="25">
        <f>SUM(C7:E7)</f>
        <v>921475000</v>
      </c>
    </row>
    <row r="8" spans="1:6" ht="18" customHeight="1">
      <c r="A8" s="26"/>
      <c r="B8" s="27" t="s">
        <v>9</v>
      </c>
      <c r="C8" s="28">
        <v>916405010</v>
      </c>
      <c r="D8" s="29">
        <v>0</v>
      </c>
      <c r="E8" s="29">
        <v>0</v>
      </c>
      <c r="F8" s="30">
        <f>SUM(C8:E8)</f>
        <v>916405010</v>
      </c>
    </row>
    <row r="9" spans="1:6" ht="18" customHeight="1">
      <c r="A9" s="31"/>
      <c r="B9" s="32" t="s">
        <v>10</v>
      </c>
      <c r="C9" s="33">
        <f>C7-C8</f>
        <v>5069990</v>
      </c>
      <c r="D9" s="33">
        <f t="shared" ref="D9:F9" si="2">D7-D8</f>
        <v>0</v>
      </c>
      <c r="E9" s="33">
        <f t="shared" si="2"/>
        <v>0</v>
      </c>
      <c r="F9" s="34">
        <f t="shared" si="2"/>
        <v>5069990</v>
      </c>
    </row>
    <row r="10" spans="1:6" ht="18" customHeight="1">
      <c r="A10" s="35" t="s">
        <v>12</v>
      </c>
      <c r="B10" s="36" t="s">
        <v>8</v>
      </c>
      <c r="C10" s="37">
        <v>0</v>
      </c>
      <c r="D10" s="37">
        <v>0</v>
      </c>
      <c r="E10" s="37">
        <v>12800000</v>
      </c>
      <c r="F10" s="38">
        <f>SUM(C10:E10)</f>
        <v>12800000</v>
      </c>
    </row>
    <row r="11" spans="1:6" ht="18" customHeight="1">
      <c r="A11" s="26"/>
      <c r="B11" s="27" t="s">
        <v>9</v>
      </c>
      <c r="C11" s="29">
        <v>0</v>
      </c>
      <c r="D11" s="29">
        <v>0</v>
      </c>
      <c r="E11" s="29">
        <v>12150000</v>
      </c>
      <c r="F11" s="30">
        <f>SUM(C11:E11)</f>
        <v>12150000</v>
      </c>
    </row>
    <row r="12" spans="1:6" ht="18" customHeight="1">
      <c r="A12" s="31"/>
      <c r="B12" s="32" t="s">
        <v>10</v>
      </c>
      <c r="C12" s="33">
        <f>C10-C11</f>
        <v>0</v>
      </c>
      <c r="D12" s="33">
        <f t="shared" ref="D12:F12" si="3">D10-D11</f>
        <v>0</v>
      </c>
      <c r="E12" s="33">
        <f t="shared" si="3"/>
        <v>650000</v>
      </c>
      <c r="F12" s="34">
        <f t="shared" si="3"/>
        <v>650000</v>
      </c>
    </row>
    <row r="13" spans="1:6" ht="18" customHeight="1">
      <c r="A13" s="35" t="s">
        <v>13</v>
      </c>
      <c r="B13" s="36" t="s">
        <v>8</v>
      </c>
      <c r="C13" s="39">
        <v>0</v>
      </c>
      <c r="D13" s="37">
        <v>14000000</v>
      </c>
      <c r="E13" s="37">
        <v>0</v>
      </c>
      <c r="F13" s="38">
        <f>SUM(C13:E13)</f>
        <v>14000000</v>
      </c>
    </row>
    <row r="14" spans="1:6" ht="18" customHeight="1">
      <c r="A14" s="26"/>
      <c r="B14" s="27" t="s">
        <v>9</v>
      </c>
      <c r="C14" s="28">
        <v>0</v>
      </c>
      <c r="D14" s="29">
        <v>14000000</v>
      </c>
      <c r="E14" s="29">
        <v>0</v>
      </c>
      <c r="F14" s="30">
        <f>SUM(C14:E14)</f>
        <v>14000000</v>
      </c>
    </row>
    <row r="15" spans="1:6" ht="18" customHeight="1">
      <c r="A15" s="31"/>
      <c r="B15" s="32" t="s">
        <v>10</v>
      </c>
      <c r="C15" s="33">
        <f>C13-C14</f>
        <v>0</v>
      </c>
      <c r="D15" s="33">
        <f t="shared" ref="D15:F15" si="4">D13-D14</f>
        <v>0</v>
      </c>
      <c r="E15" s="33">
        <f t="shared" si="4"/>
        <v>0</v>
      </c>
      <c r="F15" s="34">
        <f t="shared" si="4"/>
        <v>0</v>
      </c>
    </row>
    <row r="16" spans="1:6" ht="18" customHeight="1">
      <c r="A16" s="35" t="s">
        <v>14</v>
      </c>
      <c r="B16" s="36" t="s">
        <v>8</v>
      </c>
      <c r="C16" s="39">
        <v>0</v>
      </c>
      <c r="D16" s="37">
        <v>1094000</v>
      </c>
      <c r="E16" s="37">
        <v>13205000</v>
      </c>
      <c r="F16" s="38">
        <f>SUM(C16:E16)</f>
        <v>14299000</v>
      </c>
    </row>
    <row r="17" spans="1:6" ht="18" customHeight="1">
      <c r="A17" s="26"/>
      <c r="B17" s="27" t="s">
        <v>9</v>
      </c>
      <c r="C17" s="28">
        <v>0</v>
      </c>
      <c r="D17" s="29">
        <v>1093473</v>
      </c>
      <c r="E17" s="29">
        <v>13205045</v>
      </c>
      <c r="F17" s="30">
        <f>SUM(C17:E17)</f>
        <v>14298518</v>
      </c>
    </row>
    <row r="18" spans="1:6" ht="18" customHeight="1">
      <c r="A18" s="31"/>
      <c r="B18" s="32" t="s">
        <v>10</v>
      </c>
      <c r="C18" s="33">
        <f>C16-C17</f>
        <v>0</v>
      </c>
      <c r="D18" s="33">
        <f t="shared" ref="D18:F18" si="5">D16-D17</f>
        <v>527</v>
      </c>
      <c r="E18" s="33">
        <f t="shared" si="5"/>
        <v>-45</v>
      </c>
      <c r="F18" s="34">
        <f t="shared" si="5"/>
        <v>482</v>
      </c>
    </row>
    <row r="19" spans="1:6" ht="18" customHeight="1">
      <c r="A19" s="40" t="s">
        <v>15</v>
      </c>
      <c r="B19" s="36" t="s">
        <v>8</v>
      </c>
      <c r="C19" s="39">
        <v>0</v>
      </c>
      <c r="D19" s="37">
        <v>100000</v>
      </c>
      <c r="E19" s="37">
        <v>0</v>
      </c>
      <c r="F19" s="38">
        <f>SUM(C19:E19)</f>
        <v>100000</v>
      </c>
    </row>
    <row r="20" spans="1:6" ht="18" customHeight="1">
      <c r="A20" s="41"/>
      <c r="B20" s="27" t="s">
        <v>9</v>
      </c>
      <c r="C20" s="28">
        <v>27121</v>
      </c>
      <c r="D20" s="29">
        <v>804</v>
      </c>
      <c r="E20" s="29">
        <v>6834</v>
      </c>
      <c r="F20" s="30">
        <f>SUM(C20:E20)</f>
        <v>34759</v>
      </c>
    </row>
    <row r="21" spans="1:6" ht="18" customHeight="1" thickBot="1">
      <c r="A21" s="42"/>
      <c r="B21" s="43" t="s">
        <v>10</v>
      </c>
      <c r="C21" s="44">
        <f>C19-C20</f>
        <v>-27121</v>
      </c>
      <c r="D21" s="44">
        <f t="shared" ref="D21:F21" si="6">D19-D20</f>
        <v>99196</v>
      </c>
      <c r="E21" s="44">
        <f t="shared" si="6"/>
        <v>-6834</v>
      </c>
      <c r="F21" s="45">
        <f t="shared" si="6"/>
        <v>65241</v>
      </c>
    </row>
    <row r="22" spans="1:6" ht="9.9499999999999993" customHeight="1" thickBot="1"/>
    <row r="23" spans="1:6" ht="24.95" customHeight="1" thickBot="1">
      <c r="A23" s="47" t="s">
        <v>1</v>
      </c>
      <c r="B23" s="48" t="s">
        <v>2</v>
      </c>
      <c r="C23" s="49" t="s">
        <v>3</v>
      </c>
      <c r="D23" s="50" t="s">
        <v>4</v>
      </c>
      <c r="E23" s="50" t="s">
        <v>5</v>
      </c>
      <c r="F23" s="51" t="s">
        <v>6</v>
      </c>
    </row>
    <row r="24" spans="1:6" ht="18" customHeight="1" thickTop="1">
      <c r="A24" s="52" t="s">
        <v>16</v>
      </c>
      <c r="B24" s="53" t="s">
        <v>17</v>
      </c>
      <c r="C24" s="54">
        <f t="shared" ref="C24:E25" si="7">C27+C30+C33+C36+C39+C42</f>
        <v>921475000</v>
      </c>
      <c r="D24" s="54">
        <f t="shared" si="7"/>
        <v>15194000</v>
      </c>
      <c r="E24" s="54">
        <f t="shared" si="7"/>
        <v>26005000</v>
      </c>
      <c r="F24" s="55">
        <f>SUM(C24:E24)</f>
        <v>962674000</v>
      </c>
    </row>
    <row r="25" spans="1:6" ht="18" customHeight="1">
      <c r="A25" s="56"/>
      <c r="B25" s="57" t="s">
        <v>9</v>
      </c>
      <c r="C25" s="58">
        <f t="shared" si="7"/>
        <v>916432131</v>
      </c>
      <c r="D25" s="58">
        <f t="shared" si="7"/>
        <v>15094277</v>
      </c>
      <c r="E25" s="58">
        <f t="shared" si="7"/>
        <v>25361879</v>
      </c>
      <c r="F25" s="59">
        <f>SUM(C25:E25)</f>
        <v>956888287</v>
      </c>
    </row>
    <row r="26" spans="1:6" ht="18" customHeight="1" thickBot="1">
      <c r="A26" s="60"/>
      <c r="B26" s="61" t="s">
        <v>10</v>
      </c>
      <c r="C26" s="62">
        <f>C24-C25</f>
        <v>5042869</v>
      </c>
      <c r="D26" s="62">
        <f t="shared" ref="D26:F26" si="8">D24-D25</f>
        <v>99723</v>
      </c>
      <c r="E26" s="62">
        <f t="shared" si="8"/>
        <v>643121</v>
      </c>
      <c r="F26" s="63">
        <f t="shared" si="8"/>
        <v>5785713</v>
      </c>
    </row>
    <row r="27" spans="1:6" ht="15" customHeight="1" thickTop="1">
      <c r="A27" s="64" t="s">
        <v>18</v>
      </c>
      <c r="B27" s="65" t="s">
        <v>8</v>
      </c>
      <c r="C27" s="23">
        <v>648234690</v>
      </c>
      <c r="D27" s="23">
        <v>4184000</v>
      </c>
      <c r="E27" s="23">
        <v>440000</v>
      </c>
      <c r="F27" s="25">
        <f>SUM(C27:E27)</f>
        <v>652858690</v>
      </c>
    </row>
    <row r="28" spans="1:6" ht="15" customHeight="1">
      <c r="A28" s="66"/>
      <c r="B28" s="67" t="s">
        <v>9</v>
      </c>
      <c r="C28" s="28">
        <v>644248360</v>
      </c>
      <c r="D28" s="28">
        <v>4056030</v>
      </c>
      <c r="E28" s="28">
        <v>832900</v>
      </c>
      <c r="F28" s="30">
        <f>SUM(C28:E28)</f>
        <v>649137290</v>
      </c>
    </row>
    <row r="29" spans="1:6" ht="15" customHeight="1">
      <c r="A29" s="68"/>
      <c r="B29" s="69" t="s">
        <v>10</v>
      </c>
      <c r="C29" s="33">
        <f>C27-C28</f>
        <v>3986330</v>
      </c>
      <c r="D29" s="33">
        <f t="shared" ref="D29:F29" si="9">D27-D28</f>
        <v>127970</v>
      </c>
      <c r="E29" s="33">
        <f t="shared" si="9"/>
        <v>-392900</v>
      </c>
      <c r="F29" s="34">
        <f t="shared" si="9"/>
        <v>3721400</v>
      </c>
    </row>
    <row r="30" spans="1:6" ht="15" customHeight="1">
      <c r="A30" s="70" t="s">
        <v>19</v>
      </c>
      <c r="B30" s="71" t="s">
        <v>8</v>
      </c>
      <c r="C30" s="39">
        <v>4550000</v>
      </c>
      <c r="D30" s="39">
        <v>11000000</v>
      </c>
      <c r="E30" s="39">
        <v>6000000</v>
      </c>
      <c r="F30" s="38">
        <f>SUM(C30:E30)</f>
        <v>21550000</v>
      </c>
    </row>
    <row r="31" spans="1:6" ht="15" customHeight="1">
      <c r="A31" s="72"/>
      <c r="B31" s="67" t="s">
        <v>9</v>
      </c>
      <c r="C31" s="28">
        <v>4362000</v>
      </c>
      <c r="D31" s="28">
        <v>11000000</v>
      </c>
      <c r="E31" s="28">
        <v>6000000</v>
      </c>
      <c r="F31" s="30">
        <f>SUM(C31:E31)</f>
        <v>21362000</v>
      </c>
    </row>
    <row r="32" spans="1:6" ht="15" customHeight="1">
      <c r="A32" s="73"/>
      <c r="B32" s="69" t="s">
        <v>10</v>
      </c>
      <c r="C32" s="33">
        <f>C30-C31</f>
        <v>188000</v>
      </c>
      <c r="D32" s="33">
        <f t="shared" ref="D32:F32" si="10">D30-D31</f>
        <v>0</v>
      </c>
      <c r="E32" s="33">
        <f t="shared" si="10"/>
        <v>0</v>
      </c>
      <c r="F32" s="34">
        <f t="shared" si="10"/>
        <v>188000</v>
      </c>
    </row>
    <row r="33" spans="1:8" ht="15" customHeight="1">
      <c r="A33" s="74" t="s">
        <v>20</v>
      </c>
      <c r="B33" s="71" t="s">
        <v>8</v>
      </c>
      <c r="C33" s="39">
        <v>268660310</v>
      </c>
      <c r="D33" s="39">
        <v>10000</v>
      </c>
      <c r="E33" s="39">
        <v>19395000</v>
      </c>
      <c r="F33" s="38">
        <f>SUM(C33:E33)</f>
        <v>288065310</v>
      </c>
    </row>
    <row r="34" spans="1:8" ht="15" customHeight="1">
      <c r="A34" s="66"/>
      <c r="B34" s="67" t="s">
        <v>9</v>
      </c>
      <c r="C34" s="28">
        <v>267794650</v>
      </c>
      <c r="D34" s="28">
        <v>9640</v>
      </c>
      <c r="E34" s="28">
        <v>11389490</v>
      </c>
      <c r="F34" s="30">
        <f>SUM(C34:E34)</f>
        <v>279193780</v>
      </c>
      <c r="H34" s="75"/>
    </row>
    <row r="35" spans="1:8" ht="15" customHeight="1">
      <c r="A35" s="68"/>
      <c r="B35" s="69" t="s">
        <v>10</v>
      </c>
      <c r="C35" s="33">
        <f>C33-C34</f>
        <v>865660</v>
      </c>
      <c r="D35" s="33">
        <f t="shared" ref="D35:F35" si="11">D33-D34</f>
        <v>360</v>
      </c>
      <c r="E35" s="33">
        <f t="shared" si="11"/>
        <v>8005510</v>
      </c>
      <c r="F35" s="34">
        <f t="shared" si="11"/>
        <v>8871530</v>
      </c>
    </row>
    <row r="36" spans="1:8" ht="15" customHeight="1">
      <c r="A36" s="70" t="s">
        <v>21</v>
      </c>
      <c r="B36" s="71" t="s">
        <v>8</v>
      </c>
      <c r="C36" s="39">
        <v>0</v>
      </c>
      <c r="D36" s="37">
        <v>0</v>
      </c>
      <c r="E36" s="37">
        <v>100000</v>
      </c>
      <c r="F36" s="38">
        <f>SUM(C36:E36)</f>
        <v>100000</v>
      </c>
    </row>
    <row r="37" spans="1:8" ht="15" customHeight="1">
      <c r="A37" s="72"/>
      <c r="B37" s="67" t="s">
        <v>9</v>
      </c>
      <c r="C37" s="28">
        <v>0</v>
      </c>
      <c r="D37" s="29">
        <v>0</v>
      </c>
      <c r="E37" s="29">
        <v>0</v>
      </c>
      <c r="F37" s="30">
        <f>SUM(C37:E37)</f>
        <v>0</v>
      </c>
    </row>
    <row r="38" spans="1:8" ht="15" customHeight="1">
      <c r="A38" s="73"/>
      <c r="B38" s="69" t="s">
        <v>10</v>
      </c>
      <c r="C38" s="33">
        <f>C36-C37</f>
        <v>0</v>
      </c>
      <c r="D38" s="33">
        <f t="shared" ref="D38:F38" si="12">D36-D37</f>
        <v>0</v>
      </c>
      <c r="E38" s="33">
        <f t="shared" si="12"/>
        <v>100000</v>
      </c>
      <c r="F38" s="34">
        <f t="shared" si="12"/>
        <v>100000</v>
      </c>
    </row>
    <row r="39" spans="1:8" ht="15" customHeight="1">
      <c r="A39" s="70" t="s">
        <v>22</v>
      </c>
      <c r="B39" s="71" t="s">
        <v>8</v>
      </c>
      <c r="C39" s="39">
        <v>30000</v>
      </c>
      <c r="D39" s="39">
        <v>0</v>
      </c>
      <c r="E39" s="39">
        <v>70000</v>
      </c>
      <c r="F39" s="38">
        <f>SUM(C39:E39)</f>
        <v>100000</v>
      </c>
    </row>
    <row r="40" spans="1:8" ht="15" customHeight="1">
      <c r="A40" s="72"/>
      <c r="B40" s="67" t="s">
        <v>9</v>
      </c>
      <c r="C40" s="28">
        <v>27121</v>
      </c>
      <c r="D40" s="28">
        <v>0</v>
      </c>
      <c r="E40" s="28">
        <v>0</v>
      </c>
      <c r="F40" s="30">
        <f>SUM(C40:E40)</f>
        <v>27121</v>
      </c>
    </row>
    <row r="41" spans="1:8" ht="15" customHeight="1">
      <c r="A41" s="73"/>
      <c r="B41" s="69" t="s">
        <v>10</v>
      </c>
      <c r="C41" s="33">
        <f>C39-C40</f>
        <v>2879</v>
      </c>
      <c r="D41" s="33">
        <f t="shared" ref="D41:F41" si="13">D39-D40</f>
        <v>0</v>
      </c>
      <c r="E41" s="33">
        <f t="shared" si="13"/>
        <v>70000</v>
      </c>
      <c r="F41" s="34">
        <f t="shared" si="13"/>
        <v>72879</v>
      </c>
    </row>
    <row r="42" spans="1:8" ht="15" customHeight="1">
      <c r="A42" s="72" t="s">
        <v>14</v>
      </c>
      <c r="B42" s="65" t="s">
        <v>8</v>
      </c>
      <c r="C42" s="23">
        <v>0</v>
      </c>
      <c r="D42" s="23">
        <v>0</v>
      </c>
      <c r="E42" s="23">
        <v>0</v>
      </c>
      <c r="F42" s="25">
        <f>SUM(C42:E42)</f>
        <v>0</v>
      </c>
    </row>
    <row r="43" spans="1:8" ht="15" customHeight="1">
      <c r="A43" s="72"/>
      <c r="B43" s="67" t="s">
        <v>9</v>
      </c>
      <c r="C43" s="28">
        <v>0</v>
      </c>
      <c r="D43" s="28">
        <v>28607</v>
      </c>
      <c r="E43" s="28">
        <v>7139489</v>
      </c>
      <c r="F43" s="30">
        <f>SUM(C43:E43)</f>
        <v>7168096</v>
      </c>
    </row>
    <row r="44" spans="1:8" ht="15" customHeight="1" thickBot="1">
      <c r="A44" s="76"/>
      <c r="B44" s="77" t="s">
        <v>10</v>
      </c>
      <c r="C44" s="44">
        <f>C42-C43</f>
        <v>0</v>
      </c>
      <c r="D44" s="44">
        <f t="shared" ref="D44:F44" si="14">D42-D43</f>
        <v>-28607</v>
      </c>
      <c r="E44" s="44">
        <f t="shared" si="14"/>
        <v>-7139489</v>
      </c>
      <c r="F44" s="45">
        <f t="shared" si="14"/>
        <v>-7168096</v>
      </c>
    </row>
  </sheetData>
  <mergeCells count="14">
    <mergeCell ref="A33:A35"/>
    <mergeCell ref="A36:A38"/>
    <mergeCell ref="A39:A41"/>
    <mergeCell ref="A42:A44"/>
    <mergeCell ref="A13:A15"/>
    <mergeCell ref="A16:A18"/>
    <mergeCell ref="A19:A21"/>
    <mergeCell ref="A24:A26"/>
    <mergeCell ref="A27:A29"/>
    <mergeCell ref="A30:A32"/>
    <mergeCell ref="A1:F1"/>
    <mergeCell ref="A4:A6"/>
    <mergeCell ref="A7:A9"/>
    <mergeCell ref="A10:A12"/>
  </mergeCells>
  <phoneticPr fontId="4" type="noConversion"/>
  <printOptions horizontalCentered="1" verticalCentered="1"/>
  <pageMargins left="0" right="0" top="0.59055118110236227" bottom="0.39370078740157483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</vt:lpstr>
      <vt:lpstr>총괄!Print_Titles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2014-04-04T00:14:41Z</dcterms:created>
  <dcterms:modified xsi:type="dcterms:W3CDTF">2014-04-04T00:15:25Z</dcterms:modified>
</cp:coreProperties>
</file>